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ja Lovrić Petrović\Desktop\"/>
    </mc:Choice>
  </mc:AlternateContent>
  <xr:revisionPtr revIDLastSave="0" documentId="13_ncr:1_{F740726D-9A8A-4669-B0A6-9DC58025353B}" xr6:coauthVersionLast="37" xr6:coauthVersionMax="37" xr10:uidLastSave="{00000000-0000-0000-0000-000000000000}"/>
  <bookViews>
    <workbookView xWindow="480" yWindow="75" windowWidth="18195" windowHeight="11820" xr2:uid="{00000000-000D-0000-FFFF-FFFF00000000}"/>
  </bookViews>
  <sheets>
    <sheet name="List1" sheetId="1" r:id="rId1"/>
  </sheets>
  <calcPr calcId="179021"/>
</workbook>
</file>

<file path=xl/calcChain.xml><?xml version="1.0" encoding="utf-8"?>
<calcChain xmlns="http://schemas.openxmlformats.org/spreadsheetml/2006/main">
  <c r="C76" i="1" l="1"/>
  <c r="C72" i="1" l="1"/>
  <c r="C69" i="1"/>
  <c r="C68" i="1" s="1"/>
  <c r="C65" i="1"/>
  <c r="C63" i="1" s="1"/>
  <c r="C57" i="1"/>
  <c r="C55" i="1"/>
  <c r="C54" i="1" s="1"/>
  <c r="C51" i="1"/>
  <c r="C47" i="1"/>
  <c r="C49" i="1"/>
  <c r="C45" i="1"/>
  <c r="C39" i="1"/>
  <c r="C31" i="1" s="1"/>
  <c r="C35" i="1"/>
  <c r="C32" i="1"/>
  <c r="C29" i="1"/>
  <c r="C27" i="1"/>
  <c r="C24" i="1"/>
  <c r="C20" i="1"/>
  <c r="C18" i="1"/>
  <c r="C6" i="1"/>
  <c r="C12" i="1"/>
  <c r="C71" i="1" l="1"/>
  <c r="C11" i="1"/>
  <c r="C5" i="1" s="1"/>
  <c r="C79" i="1" l="1"/>
</calcChain>
</file>

<file path=xl/sharedStrings.xml><?xml version="1.0" encoding="utf-8"?>
<sst xmlns="http://schemas.openxmlformats.org/spreadsheetml/2006/main" count="97" uniqueCount="88">
  <si>
    <t>PREDMET NABAVE</t>
  </si>
  <si>
    <t>Službena putovanja</t>
  </si>
  <si>
    <t>Naknada za prijevoz zaposlenika</t>
  </si>
  <si>
    <t>Stručno usavršavanje zaposlenika</t>
  </si>
  <si>
    <t>Uredski materijal</t>
  </si>
  <si>
    <t>Materijal i sredstva za čišćenje</t>
  </si>
  <si>
    <t>Materijal za higijenske potrebe</t>
  </si>
  <si>
    <t>Električna energija</t>
  </si>
  <si>
    <t>Materijal za tekuće i investicijsko održavanje</t>
  </si>
  <si>
    <t>Sitni inventar</t>
  </si>
  <si>
    <t>Službena,radna i zaštitna odjeća i obuća</t>
  </si>
  <si>
    <t>Usluge telefona,telefaksa,interneta</t>
  </si>
  <si>
    <t>Ostale usluge održavanja</t>
  </si>
  <si>
    <t>Opskrba vodom</t>
  </si>
  <si>
    <t>Računalne usluge</t>
  </si>
  <si>
    <t>Reprezentacija</t>
  </si>
  <si>
    <t>Usluge banaka i platnog prometa</t>
  </si>
  <si>
    <t>Ostali materijal za potrebe redovnog poslovanja</t>
  </si>
  <si>
    <t>Ostali nespomenuti rashodi poslovanja</t>
  </si>
  <si>
    <t>Ivana Biljan, prof.</t>
  </si>
  <si>
    <t>Ravnateljica:</t>
  </si>
  <si>
    <t>Proračunski korisnik: Gimnazija Matije Antuna Reljkovića</t>
  </si>
  <si>
    <t>Adresa: Trg bana Josipa Šokčevića 1, 32100 Vinkovci</t>
  </si>
  <si>
    <t xml:space="preserve">POZICIJA </t>
  </si>
  <si>
    <t>PLAN NABAVE ZA 2024. GODINU</t>
  </si>
  <si>
    <t>Naknade troškova zaposlenima</t>
  </si>
  <si>
    <t>Rashodi za materijal i energiju</t>
  </si>
  <si>
    <t>Uredski materijal i materijalni rashodi</t>
  </si>
  <si>
    <t>Namirnice</t>
  </si>
  <si>
    <t xml:space="preserve">Literatura </t>
  </si>
  <si>
    <t>Energija</t>
  </si>
  <si>
    <t>Ostali materijal za proizvodnju energije (pelet)</t>
  </si>
  <si>
    <t>Motorni benzin i dizel gorivo</t>
  </si>
  <si>
    <t>Materijal i dijelovi za tekuće i investicijsko održavanje</t>
  </si>
  <si>
    <t>Ostali materijal za tekuće i investicijsko održavanje</t>
  </si>
  <si>
    <t>Sitni inventar i autogume</t>
  </si>
  <si>
    <t>Iostale naknade troškova zaposlenima</t>
  </si>
  <si>
    <t>iznos</t>
  </si>
  <si>
    <t>Službena, radna i zaštitna odjeća i obuća</t>
  </si>
  <si>
    <t>Rashodi za usluge</t>
  </si>
  <si>
    <t>Usluge telefona, pošte i prijevoza</t>
  </si>
  <si>
    <t>Poštarina</t>
  </si>
  <si>
    <t>Usluge tekućeg i investicijskog održavanja</t>
  </si>
  <si>
    <t>Usluge tek. I invest.održavanja građevinskih objekata</t>
  </si>
  <si>
    <t>Usluge tek. I invest.održavanja postrojenja i opreme</t>
  </si>
  <si>
    <t>Komunalne usluge</t>
  </si>
  <si>
    <t>Ostale komunalne usluge</t>
  </si>
  <si>
    <t>Dimnjačarske i ekološke usluge</t>
  </si>
  <si>
    <t>Deratizacija i dezinsekcija</t>
  </si>
  <si>
    <t>Zdravstvene i veterinarske usluge</t>
  </si>
  <si>
    <t>Intelektualne i osobne usluge</t>
  </si>
  <si>
    <t>Obvezni i preventivni zdravstveni pregledi zaposlenika</t>
  </si>
  <si>
    <t>Ostale intelektualne usluge</t>
  </si>
  <si>
    <t>Ostale računalne usluge</t>
  </si>
  <si>
    <t>Ostale usluge</t>
  </si>
  <si>
    <t>Grafičke i tiskarske usluge, usluge kopiranja i uvezivanja i sl.</t>
  </si>
  <si>
    <t>Ostale nespomenute usluge</t>
  </si>
  <si>
    <t>Naknade troškova osobama izvan radnog odnosa</t>
  </si>
  <si>
    <t>Naknade ostalih troškova</t>
  </si>
  <si>
    <t>Premije osiguranja</t>
  </si>
  <si>
    <t>Članarine i norme</t>
  </si>
  <si>
    <t>Pristojbe i naknade</t>
  </si>
  <si>
    <t>Zatezne kamate</t>
  </si>
  <si>
    <t>Zatezne kamate za poreze</t>
  </si>
  <si>
    <t>Zatezne kamate za doprinose</t>
  </si>
  <si>
    <t>MATERIJALNI RASHODI</t>
  </si>
  <si>
    <t>FINANCIJSKI RASHODI</t>
  </si>
  <si>
    <t>OSTALI RASHODI</t>
  </si>
  <si>
    <t>Tekuće donacije u novcu</t>
  </si>
  <si>
    <t>Tekuće donacije</t>
  </si>
  <si>
    <t>RASHODI ZA NABAVU PROIZVEDENE DUGOTRAJNE IMOVINE</t>
  </si>
  <si>
    <t>Uredska oprema i namještaj</t>
  </si>
  <si>
    <t>Medicinska i laboratorijska oprema</t>
  </si>
  <si>
    <t>Sportska i glazbena oprema</t>
  </si>
  <si>
    <t>Postrojenje i oprema</t>
  </si>
  <si>
    <t>Dodatna ulaganja na građevinskim objektima</t>
  </si>
  <si>
    <t>Vinkovci,  27.10.2023.</t>
  </si>
  <si>
    <t>UKUPNO:</t>
  </si>
  <si>
    <t>provodi VSŽ</t>
  </si>
  <si>
    <t>oprema za kabinet i laboratoriji biologije i kemije- narudžbenica</t>
  </si>
  <si>
    <t>oprema za dvoranu- narudžbenica</t>
  </si>
  <si>
    <t>sistematski pregled zaposlenika- otvoreni postupak</t>
  </si>
  <si>
    <t>pelet- ugovor/jednostavna nabava</t>
  </si>
  <si>
    <t>adaptacija dviju učionica (informatika, fizika)- otvoreni postupak/VSŽ</t>
  </si>
  <si>
    <t>VSŽ</t>
  </si>
  <si>
    <t>narudžbenica</t>
  </si>
  <si>
    <t>Idejni projekt dogradnje Škole- županija</t>
  </si>
  <si>
    <t>uređenje i opremanje kabineta i lab. biologije i kemije, namještaj ..- narudžbenica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</si>
</sst>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0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0" xfId="0" applyFont="1"/>
    <xf numFmtId="4" fontId="0" fillId="0" borderId="0" xfId="0" applyNumberFormat="1"/>
    <xf numFmtId="0" fontId="0" fillId="0" borderId="0" xfId="0" applyAlignment="1">
      <alignment horizontal="left" vertical="center"/>
    </xf>
    <xf numFmtId="0" fontId="0" fillId="0" borderId="3" xfId="0" applyBorder="1"/>
    <xf numFmtId="0" fontId="0" fillId="0" borderId="7" xfId="0" applyBorder="1"/>
    <xf numFmtId="0" fontId="7" fillId="0" borderId="0" xfId="0" applyFont="1" applyAlignment="1">
      <alignment horizontal="center" vertical="center"/>
    </xf>
    <xf numFmtId="164" fontId="3" fillId="3" borderId="5" xfId="0" applyNumberFormat="1" applyFont="1" applyFill="1" applyBorder="1" applyAlignment="1">
      <alignment horizontal="right"/>
    </xf>
    <xf numFmtId="0" fontId="0" fillId="0" borderId="9" xfId="0" applyBorder="1"/>
    <xf numFmtId="0" fontId="0" fillId="4" borderId="10" xfId="0" applyFill="1" applyBorder="1"/>
    <xf numFmtId="0" fontId="0" fillId="4" borderId="1" xfId="0" applyFill="1" applyBorder="1"/>
    <xf numFmtId="0" fontId="0" fillId="4" borderId="9" xfId="0" applyFill="1" applyBorder="1"/>
    <xf numFmtId="164" fontId="0" fillId="0" borderId="3" xfId="0" applyNumberFormat="1" applyBorder="1"/>
    <xf numFmtId="164" fontId="0" fillId="0" borderId="1" xfId="0" applyNumberFormat="1" applyBorder="1"/>
    <xf numFmtId="164" fontId="0" fillId="0" borderId="9" xfId="0" applyNumberFormat="1" applyBorder="1"/>
    <xf numFmtId="164" fontId="0" fillId="4" borderId="10" xfId="0" applyNumberFormat="1" applyFill="1" applyBorder="1"/>
    <xf numFmtId="164" fontId="0" fillId="4" borderId="1" xfId="0" applyNumberFormat="1" applyFill="1" applyBorder="1"/>
    <xf numFmtId="0" fontId="0" fillId="4" borderId="1" xfId="0" applyFont="1" applyFill="1" applyBorder="1"/>
    <xf numFmtId="164" fontId="0" fillId="4" borderId="1" xfId="0" applyNumberFormat="1" applyFont="1" applyFill="1" applyBorder="1"/>
    <xf numFmtId="0" fontId="0" fillId="3" borderId="1" xfId="0" applyFont="1" applyFill="1" applyBorder="1"/>
    <xf numFmtId="164" fontId="0" fillId="3" borderId="1" xfId="0" applyNumberFormat="1" applyFont="1" applyFill="1" applyBorder="1"/>
    <xf numFmtId="0" fontId="0" fillId="3" borderId="3" xfId="0" applyFont="1" applyFill="1" applyBorder="1"/>
    <xf numFmtId="0" fontId="0" fillId="3" borderId="5" xfId="0" applyFont="1" applyFill="1" applyBorder="1"/>
    <xf numFmtId="0" fontId="0" fillId="2" borderId="1" xfId="0" applyFont="1" applyFill="1" applyBorder="1"/>
    <xf numFmtId="164" fontId="0" fillId="2" borderId="1" xfId="0" applyNumberFormat="1" applyFont="1" applyFill="1" applyBorder="1"/>
    <xf numFmtId="0" fontId="0" fillId="2" borderId="3" xfId="0" applyFont="1" applyFill="1" applyBorder="1"/>
    <xf numFmtId="0" fontId="6" fillId="5" borderId="1" xfId="0" applyFont="1" applyFill="1" applyBorder="1"/>
    <xf numFmtId="164" fontId="6" fillId="5" borderId="1" xfId="0" applyNumberFormat="1" applyFont="1" applyFill="1" applyBorder="1"/>
    <xf numFmtId="0" fontId="0" fillId="0" borderId="1" xfId="0" applyFont="1" applyBorder="1"/>
    <xf numFmtId="164" fontId="0" fillId="0" borderId="1" xfId="0" applyNumberFormat="1" applyFont="1" applyBorder="1"/>
    <xf numFmtId="0" fontId="6" fillId="6" borderId="1" xfId="0" applyFont="1" applyFill="1" applyBorder="1"/>
    <xf numFmtId="164" fontId="6" fillId="6" borderId="1" xfId="0" applyNumberFormat="1" applyFont="1" applyFill="1" applyBorder="1"/>
    <xf numFmtId="0" fontId="0" fillId="6" borderId="1" xfId="0" applyFont="1" applyFill="1" applyBorder="1"/>
    <xf numFmtId="164" fontId="0" fillId="6" borderId="1" xfId="0" applyNumberFormat="1" applyFont="1" applyFill="1" applyBorder="1"/>
    <xf numFmtId="0" fontId="0" fillId="6" borderId="1" xfId="0" applyFill="1" applyBorder="1"/>
    <xf numFmtId="164" fontId="0" fillId="6" borderId="1" xfId="0" applyNumberFormat="1" applyFill="1" applyBorder="1"/>
    <xf numFmtId="0" fontId="6" fillId="7" borderId="1" xfId="0" applyFont="1" applyFill="1" applyBorder="1"/>
    <xf numFmtId="164" fontId="6" fillId="7" borderId="1" xfId="0" applyNumberFormat="1" applyFont="1" applyFill="1" applyBorder="1"/>
    <xf numFmtId="0" fontId="6" fillId="8" borderId="6" xfId="0" applyFont="1" applyFill="1" applyBorder="1"/>
    <xf numFmtId="0" fontId="6" fillId="8" borderId="8" xfId="0" applyFont="1" applyFill="1" applyBorder="1" applyAlignment="1">
      <alignment horizontal="center"/>
    </xf>
    <xf numFmtId="0" fontId="6" fillId="2" borderId="12" xfId="0" applyFont="1" applyFill="1" applyBorder="1"/>
    <xf numFmtId="0" fontId="6" fillId="2" borderId="8" xfId="0" applyFont="1" applyFill="1" applyBorder="1"/>
    <xf numFmtId="164" fontId="6" fillId="2" borderId="11" xfId="0" applyNumberFormat="1" applyFont="1" applyFill="1" applyBorder="1" applyAlignment="1">
      <alignment horizontal="center"/>
    </xf>
    <xf numFmtId="0" fontId="0" fillId="0" borderId="4" xfId="0" applyBorder="1"/>
    <xf numFmtId="164" fontId="4" fillId="0" borderId="1" xfId="0" applyNumberFormat="1" applyFont="1" applyBorder="1"/>
    <xf numFmtId="0" fontId="0" fillId="0" borderId="2" xfId="0" applyBorder="1"/>
    <xf numFmtId="164" fontId="0" fillId="0" borderId="13" xfId="0" applyNumberFormat="1" applyBorder="1"/>
    <xf numFmtId="0" fontId="0" fillId="0" borderId="13" xfId="0" applyBorder="1"/>
    <xf numFmtId="0" fontId="0" fillId="0" borderId="0" xfId="0" applyFont="1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8"/>
  <sheetViews>
    <sheetView tabSelected="1" workbookViewId="0">
      <selection activeCell="L79" sqref="L79"/>
    </sheetView>
  </sheetViews>
  <sheetFormatPr defaultRowHeight="15" x14ac:dyDescent="0.25"/>
  <cols>
    <col min="1" max="1" width="11.7109375" customWidth="1"/>
    <col min="2" max="2" width="69" customWidth="1"/>
    <col min="3" max="3" width="16.5703125" customWidth="1"/>
    <col min="5" max="5" width="10.140625" bestFit="1" customWidth="1"/>
  </cols>
  <sheetData>
    <row r="1" spans="1:6" ht="15.75" x14ac:dyDescent="0.25">
      <c r="A1" s="51" t="s">
        <v>21</v>
      </c>
      <c r="B1" s="51"/>
    </row>
    <row r="2" spans="1:6" ht="15.75" x14ac:dyDescent="0.25">
      <c r="A2" s="52" t="s">
        <v>22</v>
      </c>
      <c r="B2" s="52"/>
    </row>
    <row r="3" spans="1:6" ht="50.25" customHeight="1" thickBot="1" x14ac:dyDescent="0.35">
      <c r="A3" s="3"/>
      <c r="B3" s="8" t="s">
        <v>24</v>
      </c>
      <c r="D3" s="1"/>
      <c r="E3" s="1"/>
      <c r="F3" s="1"/>
    </row>
    <row r="4" spans="1:6" ht="17.25" thickTop="1" thickBot="1" x14ac:dyDescent="0.3">
      <c r="A4" s="40" t="s">
        <v>23</v>
      </c>
      <c r="B4" s="40" t="s">
        <v>0</v>
      </c>
      <c r="C4" s="41" t="s">
        <v>37</v>
      </c>
      <c r="D4" s="7"/>
    </row>
    <row r="5" spans="1:6" ht="17.25" thickTop="1" thickBot="1" x14ac:dyDescent="0.3">
      <c r="A5" s="42">
        <v>32</v>
      </c>
      <c r="B5" s="43" t="s">
        <v>65</v>
      </c>
      <c r="C5" s="44">
        <f>SUM(C6+C11+C31+C54+C57)</f>
        <v>117181.92000000001</v>
      </c>
      <c r="D5" s="45"/>
    </row>
    <row r="6" spans="1:6" ht="15.75" thickTop="1" x14ac:dyDescent="0.25">
      <c r="A6" s="23">
        <v>321</v>
      </c>
      <c r="B6" s="24" t="s">
        <v>25</v>
      </c>
      <c r="C6" s="9">
        <f>SUM(C7:C10)</f>
        <v>39084.01</v>
      </c>
    </row>
    <row r="7" spans="1:6" x14ac:dyDescent="0.25">
      <c r="A7" s="6">
        <v>3211</v>
      </c>
      <c r="B7" s="6" t="s">
        <v>1</v>
      </c>
      <c r="C7" s="14">
        <v>13038.79</v>
      </c>
    </row>
    <row r="8" spans="1:6" ht="15" customHeight="1" x14ac:dyDescent="0.25">
      <c r="A8" s="2">
        <v>3212</v>
      </c>
      <c r="B8" s="2" t="s">
        <v>2</v>
      </c>
      <c r="C8" s="15">
        <v>23345.22</v>
      </c>
    </row>
    <row r="9" spans="1:6" ht="15" customHeight="1" x14ac:dyDescent="0.25">
      <c r="A9" s="2">
        <v>3213</v>
      </c>
      <c r="B9" s="2" t="s">
        <v>3</v>
      </c>
      <c r="C9" s="15">
        <v>1700</v>
      </c>
    </row>
    <row r="10" spans="1:6" x14ac:dyDescent="0.25">
      <c r="A10" s="2">
        <v>3214</v>
      </c>
      <c r="B10" s="2" t="s">
        <v>36</v>
      </c>
      <c r="C10" s="15">
        <v>1000</v>
      </c>
    </row>
    <row r="11" spans="1:6" x14ac:dyDescent="0.25">
      <c r="A11" s="21">
        <v>322</v>
      </c>
      <c r="B11" s="21" t="s">
        <v>26</v>
      </c>
      <c r="C11" s="22">
        <f>SUM(C12+C18+C20+C24+C27+C29)</f>
        <v>39301</v>
      </c>
    </row>
    <row r="12" spans="1:6" x14ac:dyDescent="0.25">
      <c r="A12" s="21">
        <v>3221</v>
      </c>
      <c r="B12" s="21" t="s">
        <v>27</v>
      </c>
      <c r="C12" s="22">
        <f>SUM(C13:C17)</f>
        <v>12000</v>
      </c>
    </row>
    <row r="13" spans="1:6" x14ac:dyDescent="0.25">
      <c r="A13" s="2">
        <v>32211</v>
      </c>
      <c r="B13" s="2" t="s">
        <v>4</v>
      </c>
      <c r="C13" s="15">
        <v>3000</v>
      </c>
      <c r="D13" t="s">
        <v>85</v>
      </c>
    </row>
    <row r="14" spans="1:6" ht="15" customHeight="1" x14ac:dyDescent="0.3">
      <c r="A14" s="2">
        <v>32212</v>
      </c>
      <c r="B14" s="2" t="s">
        <v>29</v>
      </c>
      <c r="C14" s="15">
        <v>500</v>
      </c>
      <c r="D14" s="1"/>
    </row>
    <row r="15" spans="1:6" ht="15" customHeight="1" x14ac:dyDescent="0.3">
      <c r="A15" s="2">
        <v>32214</v>
      </c>
      <c r="B15" s="2" t="s">
        <v>5</v>
      </c>
      <c r="C15" s="15">
        <v>5000</v>
      </c>
      <c r="D15" s="1" t="s">
        <v>85</v>
      </c>
      <c r="E15" s="50"/>
    </row>
    <row r="16" spans="1:6" ht="15" customHeight="1" x14ac:dyDescent="0.3">
      <c r="A16" s="2">
        <v>32216</v>
      </c>
      <c r="B16" s="2" t="s">
        <v>6</v>
      </c>
      <c r="C16" s="15">
        <v>1500</v>
      </c>
      <c r="D16" s="1"/>
    </row>
    <row r="17" spans="1:4" x14ac:dyDescent="0.25">
      <c r="A17" s="10">
        <v>32219</v>
      </c>
      <c r="B17" s="10" t="s">
        <v>17</v>
      </c>
      <c r="C17" s="16">
        <v>2000</v>
      </c>
    </row>
    <row r="18" spans="1:4" x14ac:dyDescent="0.25">
      <c r="A18" s="21">
        <v>3222</v>
      </c>
      <c r="B18" s="21" t="s">
        <v>26</v>
      </c>
      <c r="C18" s="22">
        <f>SUM(C19)</f>
        <v>1700</v>
      </c>
    </row>
    <row r="19" spans="1:4" x14ac:dyDescent="0.25">
      <c r="A19" s="13">
        <v>32224</v>
      </c>
      <c r="B19" s="11" t="s">
        <v>28</v>
      </c>
      <c r="C19" s="17">
        <v>1700</v>
      </c>
    </row>
    <row r="20" spans="1:4" x14ac:dyDescent="0.25">
      <c r="A20" s="25">
        <v>3223</v>
      </c>
      <c r="B20" s="25" t="s">
        <v>30</v>
      </c>
      <c r="C20" s="26">
        <f>SUM(C21:C23)</f>
        <v>22398.45</v>
      </c>
    </row>
    <row r="21" spans="1:4" x14ac:dyDescent="0.25">
      <c r="A21" s="6">
        <v>32231</v>
      </c>
      <c r="B21" s="2" t="s">
        <v>7</v>
      </c>
      <c r="C21" s="15">
        <v>10978.45</v>
      </c>
      <c r="D21" t="s">
        <v>78</v>
      </c>
    </row>
    <row r="22" spans="1:4" x14ac:dyDescent="0.25">
      <c r="A22" s="6">
        <v>32234</v>
      </c>
      <c r="B22" s="2" t="s">
        <v>32</v>
      </c>
      <c r="C22" s="15">
        <v>30</v>
      </c>
    </row>
    <row r="23" spans="1:4" x14ac:dyDescent="0.25">
      <c r="A23" s="6">
        <v>32239</v>
      </c>
      <c r="B23" s="2" t="s">
        <v>31</v>
      </c>
      <c r="C23" s="15">
        <v>11390</v>
      </c>
      <c r="D23" t="s">
        <v>82</v>
      </c>
    </row>
    <row r="24" spans="1:4" x14ac:dyDescent="0.25">
      <c r="A24" s="27">
        <v>3224</v>
      </c>
      <c r="B24" s="25" t="s">
        <v>33</v>
      </c>
      <c r="C24" s="26">
        <f>SUM(C25:C26)</f>
        <v>2502.5500000000002</v>
      </c>
    </row>
    <row r="25" spans="1:4" x14ac:dyDescent="0.25">
      <c r="A25" s="2">
        <v>32241</v>
      </c>
      <c r="B25" s="2" t="s">
        <v>8</v>
      </c>
      <c r="C25" s="15">
        <v>1502.55</v>
      </c>
    </row>
    <row r="26" spans="1:4" x14ac:dyDescent="0.25">
      <c r="A26" s="2">
        <v>32244</v>
      </c>
      <c r="B26" s="2" t="s">
        <v>34</v>
      </c>
      <c r="C26" s="15">
        <v>1000</v>
      </c>
    </row>
    <row r="27" spans="1:4" x14ac:dyDescent="0.25">
      <c r="A27" s="25">
        <v>3225</v>
      </c>
      <c r="B27" s="25" t="s">
        <v>35</v>
      </c>
      <c r="C27" s="26">
        <f>SUM(C28)</f>
        <v>500</v>
      </c>
    </row>
    <row r="28" spans="1:4" x14ac:dyDescent="0.25">
      <c r="A28" s="2">
        <v>33251</v>
      </c>
      <c r="B28" s="2" t="s">
        <v>9</v>
      </c>
      <c r="C28" s="15">
        <v>500</v>
      </c>
    </row>
    <row r="29" spans="1:4" x14ac:dyDescent="0.25">
      <c r="A29" s="25">
        <v>3227</v>
      </c>
      <c r="B29" s="25" t="s">
        <v>38</v>
      </c>
      <c r="C29" s="26">
        <f>SUM(C30)</f>
        <v>200</v>
      </c>
    </row>
    <row r="30" spans="1:4" x14ac:dyDescent="0.25">
      <c r="A30" s="2">
        <v>32271</v>
      </c>
      <c r="B30" s="2" t="s">
        <v>10</v>
      </c>
      <c r="C30" s="15">
        <v>200</v>
      </c>
    </row>
    <row r="31" spans="1:4" x14ac:dyDescent="0.25">
      <c r="A31" s="21">
        <v>323</v>
      </c>
      <c r="B31" s="21" t="s">
        <v>39</v>
      </c>
      <c r="C31" s="22">
        <f>SUM(C32+C35+C39+C45+C47+C49+C51)</f>
        <v>31485.670000000002</v>
      </c>
    </row>
    <row r="32" spans="1:4" x14ac:dyDescent="0.25">
      <c r="A32" s="21">
        <v>3231</v>
      </c>
      <c r="B32" s="21" t="s">
        <v>40</v>
      </c>
      <c r="C32" s="22">
        <f>SUM(C33:C34)</f>
        <v>1950.53</v>
      </c>
    </row>
    <row r="33" spans="1:4" x14ac:dyDescent="0.25">
      <c r="A33" s="2">
        <v>32311</v>
      </c>
      <c r="B33" s="2" t="s">
        <v>11</v>
      </c>
      <c r="C33" s="15">
        <v>950.53</v>
      </c>
    </row>
    <row r="34" spans="1:4" x14ac:dyDescent="0.25">
      <c r="A34" s="2">
        <v>32313</v>
      </c>
      <c r="B34" s="2" t="s">
        <v>41</v>
      </c>
      <c r="C34" s="15">
        <v>1000</v>
      </c>
    </row>
    <row r="35" spans="1:4" x14ac:dyDescent="0.25">
      <c r="A35" s="21">
        <v>3232</v>
      </c>
      <c r="B35" s="21" t="s">
        <v>42</v>
      </c>
      <c r="C35" s="22">
        <f>SUM(C36:C38)</f>
        <v>3890</v>
      </c>
    </row>
    <row r="36" spans="1:4" x14ac:dyDescent="0.25">
      <c r="A36" s="2">
        <v>32321</v>
      </c>
      <c r="B36" s="2" t="s">
        <v>43</v>
      </c>
      <c r="C36" s="15">
        <v>1090</v>
      </c>
    </row>
    <row r="37" spans="1:4" x14ac:dyDescent="0.25">
      <c r="A37" s="2">
        <v>32322</v>
      </c>
      <c r="B37" s="2" t="s">
        <v>44</v>
      </c>
      <c r="C37" s="15">
        <v>1800</v>
      </c>
    </row>
    <row r="38" spans="1:4" x14ac:dyDescent="0.25">
      <c r="A38" s="2">
        <v>32329</v>
      </c>
      <c r="B38" s="2" t="s">
        <v>12</v>
      </c>
      <c r="C38" s="15">
        <v>1000</v>
      </c>
    </row>
    <row r="39" spans="1:4" x14ac:dyDescent="0.25">
      <c r="A39" s="21">
        <v>3234</v>
      </c>
      <c r="B39" s="21" t="s">
        <v>45</v>
      </c>
      <c r="C39" s="22">
        <f>SUM(C40:C44)</f>
        <v>7602.4</v>
      </c>
    </row>
    <row r="40" spans="1:4" x14ac:dyDescent="0.25">
      <c r="A40" s="2">
        <v>32341</v>
      </c>
      <c r="B40" s="2" t="s">
        <v>13</v>
      </c>
      <c r="C40" s="15">
        <v>2800</v>
      </c>
      <c r="D40" t="s">
        <v>78</v>
      </c>
    </row>
    <row r="41" spans="1:4" x14ac:dyDescent="0.25">
      <c r="A41" s="2">
        <v>32342</v>
      </c>
      <c r="B41" s="2" t="s">
        <v>45</v>
      </c>
      <c r="C41" s="15">
        <v>2449.1999999999998</v>
      </c>
    </row>
    <row r="42" spans="1:4" x14ac:dyDescent="0.25">
      <c r="A42" s="2">
        <v>32343</v>
      </c>
      <c r="B42" s="2" t="s">
        <v>48</v>
      </c>
      <c r="C42" s="15">
        <v>150</v>
      </c>
    </row>
    <row r="43" spans="1:4" x14ac:dyDescent="0.25">
      <c r="A43" s="2">
        <v>32344</v>
      </c>
      <c r="B43" s="2" t="s">
        <v>47</v>
      </c>
      <c r="C43" s="15">
        <v>170</v>
      </c>
    </row>
    <row r="44" spans="1:4" x14ac:dyDescent="0.25">
      <c r="A44" s="2">
        <v>32349</v>
      </c>
      <c r="B44" s="2" t="s">
        <v>46</v>
      </c>
      <c r="C44" s="15">
        <v>2033.2</v>
      </c>
    </row>
    <row r="45" spans="1:4" x14ac:dyDescent="0.25">
      <c r="A45" s="21">
        <v>3236</v>
      </c>
      <c r="B45" s="21" t="s">
        <v>49</v>
      </c>
      <c r="C45" s="22">
        <f>SUM(C46)</f>
        <v>11148.9</v>
      </c>
    </row>
    <row r="46" spans="1:4" x14ac:dyDescent="0.25">
      <c r="A46" s="12">
        <v>32361</v>
      </c>
      <c r="B46" s="12" t="s">
        <v>51</v>
      </c>
      <c r="C46" s="18">
        <v>11148.9</v>
      </c>
      <c r="D46" t="s">
        <v>81</v>
      </c>
    </row>
    <row r="47" spans="1:4" x14ac:dyDescent="0.25">
      <c r="A47" s="21">
        <v>3237</v>
      </c>
      <c r="B47" s="21" t="s">
        <v>50</v>
      </c>
      <c r="C47" s="22">
        <f>SUM(C48)</f>
        <v>500</v>
      </c>
    </row>
    <row r="48" spans="1:4" x14ac:dyDescent="0.25">
      <c r="A48" s="12">
        <v>32379</v>
      </c>
      <c r="B48" s="12" t="s">
        <v>52</v>
      </c>
      <c r="C48" s="18">
        <v>500</v>
      </c>
    </row>
    <row r="49" spans="1:4" x14ac:dyDescent="0.25">
      <c r="A49" s="21">
        <v>3238</v>
      </c>
      <c r="B49" s="21" t="s">
        <v>14</v>
      </c>
      <c r="C49" s="22">
        <f>SUM(C50)</f>
        <v>2286.52</v>
      </c>
    </row>
    <row r="50" spans="1:4" x14ac:dyDescent="0.25">
      <c r="A50" s="12">
        <v>32389</v>
      </c>
      <c r="B50" s="12" t="s">
        <v>53</v>
      </c>
      <c r="C50" s="18">
        <v>2286.52</v>
      </c>
    </row>
    <row r="51" spans="1:4" x14ac:dyDescent="0.25">
      <c r="A51" s="21">
        <v>3239</v>
      </c>
      <c r="B51" s="21" t="s">
        <v>54</v>
      </c>
      <c r="C51" s="22">
        <f>SUM(C52:C53)</f>
        <v>4107.32</v>
      </c>
    </row>
    <row r="52" spans="1:4" x14ac:dyDescent="0.25">
      <c r="A52" s="19">
        <v>32391</v>
      </c>
      <c r="B52" s="19" t="s">
        <v>55</v>
      </c>
      <c r="C52" s="20">
        <v>3000</v>
      </c>
      <c r="D52" t="s">
        <v>85</v>
      </c>
    </row>
    <row r="53" spans="1:4" x14ac:dyDescent="0.25">
      <c r="A53" s="19">
        <v>32399</v>
      </c>
      <c r="B53" s="19" t="s">
        <v>56</v>
      </c>
      <c r="C53" s="20">
        <v>1107.32</v>
      </c>
    </row>
    <row r="54" spans="1:4" x14ac:dyDescent="0.25">
      <c r="A54" s="21">
        <v>324</v>
      </c>
      <c r="B54" s="21" t="s">
        <v>57</v>
      </c>
      <c r="C54" s="22">
        <f>SUM(C55)</f>
        <v>625</v>
      </c>
    </row>
    <row r="55" spans="1:4" x14ac:dyDescent="0.25">
      <c r="A55" s="21">
        <v>3241</v>
      </c>
      <c r="B55" s="21" t="s">
        <v>57</v>
      </c>
      <c r="C55" s="22">
        <f>SUM(C56)</f>
        <v>625</v>
      </c>
    </row>
    <row r="56" spans="1:4" x14ac:dyDescent="0.25">
      <c r="A56" s="19">
        <v>32412</v>
      </c>
      <c r="B56" s="19" t="s">
        <v>58</v>
      </c>
      <c r="C56" s="20">
        <v>625</v>
      </c>
    </row>
    <row r="57" spans="1:4" x14ac:dyDescent="0.25">
      <c r="A57" s="21">
        <v>329</v>
      </c>
      <c r="B57" s="21" t="s">
        <v>18</v>
      </c>
      <c r="C57" s="22">
        <f>SUM(C58:C62)</f>
        <v>6686.24</v>
      </c>
    </row>
    <row r="58" spans="1:4" x14ac:dyDescent="0.25">
      <c r="A58" s="19">
        <v>3292</v>
      </c>
      <c r="B58" s="19" t="s">
        <v>59</v>
      </c>
      <c r="C58" s="20">
        <v>900</v>
      </c>
    </row>
    <row r="59" spans="1:4" x14ac:dyDescent="0.25">
      <c r="A59" s="19">
        <v>3293</v>
      </c>
      <c r="B59" s="19" t="s">
        <v>15</v>
      </c>
      <c r="C59" s="20">
        <v>1032</v>
      </c>
    </row>
    <row r="60" spans="1:4" x14ac:dyDescent="0.25">
      <c r="A60" s="19">
        <v>3294</v>
      </c>
      <c r="B60" s="19" t="s">
        <v>60</v>
      </c>
      <c r="C60" s="20">
        <v>45</v>
      </c>
    </row>
    <row r="61" spans="1:4" x14ac:dyDescent="0.25">
      <c r="A61" s="19">
        <v>3295</v>
      </c>
      <c r="B61" s="19" t="s">
        <v>61</v>
      </c>
      <c r="C61" s="20">
        <v>1659.24</v>
      </c>
    </row>
    <row r="62" spans="1:4" x14ac:dyDescent="0.25">
      <c r="A62" s="2">
        <v>3299</v>
      </c>
      <c r="B62" s="2" t="s">
        <v>18</v>
      </c>
      <c r="C62" s="15">
        <v>3050</v>
      </c>
      <c r="D62" t="s">
        <v>85</v>
      </c>
    </row>
    <row r="63" spans="1:4" ht="15.75" x14ac:dyDescent="0.25">
      <c r="A63" s="28">
        <v>34</v>
      </c>
      <c r="B63" s="28" t="s">
        <v>66</v>
      </c>
      <c r="C63" s="29">
        <f>SUM(C64:C65)</f>
        <v>765.5</v>
      </c>
    </row>
    <row r="64" spans="1:4" x14ac:dyDescent="0.25">
      <c r="A64" s="2">
        <v>3431</v>
      </c>
      <c r="B64" s="2" t="s">
        <v>16</v>
      </c>
      <c r="C64" s="15">
        <v>761</v>
      </c>
    </row>
    <row r="65" spans="1:12" x14ac:dyDescent="0.25">
      <c r="A65" s="2">
        <v>3433</v>
      </c>
      <c r="B65" s="2" t="s">
        <v>62</v>
      </c>
      <c r="C65" s="15">
        <f>SUM(C66:C67)</f>
        <v>4.5</v>
      </c>
    </row>
    <row r="66" spans="1:12" x14ac:dyDescent="0.25">
      <c r="A66" s="2">
        <v>34331</v>
      </c>
      <c r="B66" s="2" t="s">
        <v>63</v>
      </c>
      <c r="C66" s="15">
        <v>2.5</v>
      </c>
    </row>
    <row r="67" spans="1:12" x14ac:dyDescent="0.25">
      <c r="A67" s="2">
        <v>34332</v>
      </c>
      <c r="B67" s="2" t="s">
        <v>64</v>
      </c>
      <c r="C67" s="15">
        <v>2</v>
      </c>
    </row>
    <row r="68" spans="1:12" ht="15.75" x14ac:dyDescent="0.25">
      <c r="A68" s="38">
        <v>38</v>
      </c>
      <c r="B68" s="38" t="s">
        <v>67</v>
      </c>
      <c r="C68" s="39">
        <f>SUM(C69)</f>
        <v>1000</v>
      </c>
    </row>
    <row r="69" spans="1:12" x14ac:dyDescent="0.25">
      <c r="A69" s="30">
        <v>381</v>
      </c>
      <c r="B69" s="30" t="s">
        <v>69</v>
      </c>
      <c r="C69" s="31">
        <f>SUM(C70)</f>
        <v>1000</v>
      </c>
    </row>
    <row r="70" spans="1:12" x14ac:dyDescent="0.25">
      <c r="A70" s="30">
        <v>3811</v>
      </c>
      <c r="B70" s="30" t="s">
        <v>68</v>
      </c>
      <c r="C70" s="31">
        <v>1000</v>
      </c>
    </row>
    <row r="71" spans="1:12" ht="15.75" x14ac:dyDescent="0.25">
      <c r="A71" s="32">
        <v>42</v>
      </c>
      <c r="B71" s="32" t="s">
        <v>70</v>
      </c>
      <c r="C71" s="33">
        <f>SUM(C72+C76)</f>
        <v>131919.59</v>
      </c>
    </row>
    <row r="72" spans="1:12" x14ac:dyDescent="0.25">
      <c r="A72" s="34">
        <v>422</v>
      </c>
      <c r="B72" s="34" t="s">
        <v>74</v>
      </c>
      <c r="C72" s="35">
        <f>SUM(C73:C75)</f>
        <v>49058.34</v>
      </c>
    </row>
    <row r="73" spans="1:12" x14ac:dyDescent="0.25">
      <c r="A73" s="2">
        <v>4221</v>
      </c>
      <c r="B73" s="2" t="s">
        <v>71</v>
      </c>
      <c r="C73" s="15">
        <v>45000</v>
      </c>
      <c r="D73" s="54" t="s">
        <v>87</v>
      </c>
      <c r="E73" s="54"/>
      <c r="F73" s="54"/>
      <c r="G73" s="54"/>
      <c r="H73" s="54"/>
      <c r="I73" s="54"/>
      <c r="J73" s="53"/>
      <c r="K73" s="53"/>
      <c r="L73" s="53"/>
    </row>
    <row r="74" spans="1:12" x14ac:dyDescent="0.25">
      <c r="A74" s="2">
        <v>4224</v>
      </c>
      <c r="B74" s="2" t="s">
        <v>72</v>
      </c>
      <c r="C74" s="15">
        <v>3058.34</v>
      </c>
      <c r="D74" s="53" t="s">
        <v>79</v>
      </c>
      <c r="E74" s="53"/>
      <c r="F74" s="53"/>
      <c r="G74" s="53"/>
      <c r="H74" s="53"/>
      <c r="I74" s="53"/>
      <c r="J74" s="53"/>
    </row>
    <row r="75" spans="1:12" x14ac:dyDescent="0.25">
      <c r="A75" s="2">
        <v>4226</v>
      </c>
      <c r="B75" s="2" t="s">
        <v>73</v>
      </c>
      <c r="C75" s="15">
        <v>1000</v>
      </c>
      <c r="D75" t="s">
        <v>80</v>
      </c>
    </row>
    <row r="76" spans="1:12" x14ac:dyDescent="0.25">
      <c r="A76" s="36">
        <v>451</v>
      </c>
      <c r="B76" s="36" t="s">
        <v>75</v>
      </c>
      <c r="C76" s="37">
        <f>SUM(C77)</f>
        <v>82861.25</v>
      </c>
    </row>
    <row r="77" spans="1:12" x14ac:dyDescent="0.25">
      <c r="A77" s="2">
        <v>4511</v>
      </c>
      <c r="B77" s="2" t="s">
        <v>75</v>
      </c>
      <c r="C77" s="15">
        <v>82861.25</v>
      </c>
      <c r="D77" s="53" t="s">
        <v>83</v>
      </c>
      <c r="E77" s="53"/>
      <c r="F77" s="53"/>
      <c r="G77" s="53"/>
      <c r="H77" s="53"/>
      <c r="I77" s="53"/>
      <c r="J77" s="53"/>
    </row>
    <row r="78" spans="1:12" x14ac:dyDescent="0.25">
      <c r="A78" s="47"/>
      <c r="B78" s="47" t="s">
        <v>86</v>
      </c>
      <c r="C78" s="48">
        <v>5000</v>
      </c>
      <c r="D78" t="s">
        <v>84</v>
      </c>
    </row>
    <row r="79" spans="1:12" x14ac:dyDescent="0.25">
      <c r="A79" s="47" t="s">
        <v>77</v>
      </c>
      <c r="B79" s="49"/>
      <c r="C79" s="46">
        <f>SUM(C5+C63+C68+C71)</f>
        <v>250867.01</v>
      </c>
    </row>
    <row r="81" spans="2:3" x14ac:dyDescent="0.25">
      <c r="C81" s="4"/>
    </row>
    <row r="84" spans="2:3" x14ac:dyDescent="0.25">
      <c r="B84" s="5" t="s">
        <v>20</v>
      </c>
    </row>
    <row r="86" spans="2:3" x14ac:dyDescent="0.25">
      <c r="B86" t="s">
        <v>19</v>
      </c>
    </row>
    <row r="88" spans="2:3" x14ac:dyDescent="0.25">
      <c r="B88" t="s">
        <v>76</v>
      </c>
    </row>
  </sheetData>
  <mergeCells count="2">
    <mergeCell ref="A1:B1"/>
    <mergeCell ref="A2:B2"/>
  </mergeCells>
  <pageMargins left="0.7" right="0.7" top="0.75" bottom="0.75" header="0.3" footer="0.3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Snježana</dc:creator>
  <cp:lastModifiedBy>Maja Lovrić Petrović</cp:lastModifiedBy>
  <cp:lastPrinted>2023-10-26T06:51:26Z</cp:lastPrinted>
  <dcterms:created xsi:type="dcterms:W3CDTF">2015-01-09T13:43:35Z</dcterms:created>
  <dcterms:modified xsi:type="dcterms:W3CDTF">2023-10-26T06:51:27Z</dcterms:modified>
</cp:coreProperties>
</file>